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Q803\OneDrive - Danish Refugee Council\Desktop\ITB_SDN_KRT-2023_002 ITB_NFI for Darfur, SK, GED &amp; KRT\"/>
    </mc:Choice>
  </mc:AlternateContent>
  <xr:revisionPtr revIDLastSave="2" documentId="113_{E0954E50-16CE-4A56-91A1-E59C004461CE}" xr6:coauthVersionLast="36" xr6:coauthVersionMax="36" xr10:uidLastSave="{078291A1-9057-41D1-947C-8FEEC9D2CCD5}"/>
  <bookViews>
    <workbookView xWindow="-110" yWindow="-110" windowWidth="19420" windowHeight="10420" xr2:uid="{00000000-000D-0000-FFFF-FFFF00000000}"/>
  </bookViews>
  <sheets>
    <sheet name="Annex A.1 Bid Form (Technical) " sheetId="1" r:id="rId1"/>
    <sheet name="Annex A.2  Bid Form (Financial)" sheetId="2" r:id="rId2"/>
  </sheets>
  <definedNames>
    <definedName name="_xlnm._FilterDatabase" localSheetId="0" hidden="1">'Annex A.1 Bid Form (Technical) '!$B$3:$L$16</definedName>
    <definedName name="_xlnm.Print_Area" localSheetId="1">'Annex A.2  Bid Form (Financial)'!$A$1:$AB$33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H4" i="2"/>
  <c r="C3" i="2"/>
  <c r="D3" i="2"/>
  <c r="E3" i="2"/>
  <c r="F3" i="2"/>
  <c r="G3" i="2"/>
  <c r="H3" i="2"/>
  <c r="B3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B27" i="2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B15" i="2"/>
  <c r="B16" i="2"/>
  <c r="B17" i="2"/>
  <c r="B18" i="2"/>
  <c r="B14" i="2"/>
  <c r="B13" i="2"/>
  <c r="B12" i="2"/>
  <c r="B11" i="2"/>
  <c r="B10" i="2"/>
  <c r="B9" i="2"/>
  <c r="B8" i="2"/>
  <c r="B7" i="2"/>
  <c r="C5" i="2"/>
  <c r="B4" i="2"/>
  <c r="G5" i="2" l="1"/>
  <c r="D1" i="2"/>
  <c r="D5" i="2"/>
  <c r="B6" i="2"/>
  <c r="B5" i="2"/>
  <c r="K19" i="2"/>
  <c r="K22" i="2" s="1"/>
  <c r="D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3" authorId="0" shapeId="0" xr:uid="{CBF28F35-E211-4E4E-9DC8-6FC5AB1F7726}">
      <text>
        <r>
          <rPr>
            <b/>
            <sz val="9"/>
            <color indexed="81"/>
            <rFont val="Tahoma"/>
            <family val="2"/>
          </rPr>
          <t>user:القطعة المقصوصة لابد من توريدها من لوح 1.2 *2.4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3" authorId="0" shapeId="0" xr:uid="{310E6D51-946F-4047-BE2F-ACCB982B1D4A}">
      <text>
        <r>
          <rPr>
            <b/>
            <sz val="9"/>
            <color indexed="81"/>
            <rFont val="Tahoma"/>
            <family val="2"/>
          </rPr>
          <t>user:القطعة المقصوصة لابد من توريدها من لوح 1.2 *2.4</t>
        </r>
      </text>
    </comment>
  </commentList>
</comments>
</file>

<file path=xl/sharedStrings.xml><?xml version="1.0" encoding="utf-8"?>
<sst xmlns="http://schemas.openxmlformats.org/spreadsheetml/2006/main" count="142" uniqueCount="95">
  <si>
    <t>DRC to complete</t>
  </si>
  <si>
    <t>Bidder to complete</t>
  </si>
  <si>
    <t>Item/Milestone Required</t>
  </si>
  <si>
    <t>Specification</t>
  </si>
  <si>
    <t>Quantity offered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</si>
  <si>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</si>
  <si>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</si>
  <si>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</si>
  <si>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</si>
  <si>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</si>
  <si>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</si>
  <si>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</si>
  <si>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</si>
  <si>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</si>
  <si>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</si>
  <si>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</si>
  <si>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</si>
  <si>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</si>
  <si>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</si>
  <si>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</si>
  <si>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</si>
  <si>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>Unit Price</t>
  </si>
  <si>
    <t xml:space="preserve">Total Price </t>
  </si>
  <si>
    <t>Sub-total</t>
  </si>
  <si>
    <t>Any other costs (please specify)</t>
  </si>
  <si>
    <t>Currency of Tender:</t>
  </si>
  <si>
    <t>Currency of Bid:</t>
  </si>
  <si>
    <t>Date:</t>
  </si>
  <si>
    <t xml:space="preserve">Estimated Quantity </t>
  </si>
  <si>
    <t>INCOTERMS 2020, DDP</t>
  </si>
  <si>
    <t>Delivery time required (days after contract signature):</t>
  </si>
  <si>
    <t>Unit</t>
  </si>
  <si>
    <t xml:space="preserve">Annex A.1 Bid Form (Technical) </t>
  </si>
  <si>
    <t>Annex A.2  Bid Form (Financial)</t>
  </si>
  <si>
    <t xml:space="preserve">Item/Milestone offered </t>
  </si>
  <si>
    <t>Bid validity period offered:</t>
  </si>
  <si>
    <t>Total cost</t>
  </si>
  <si>
    <t>Item #</t>
  </si>
  <si>
    <t xml:space="preserve">Lot # </t>
  </si>
  <si>
    <t>Lot 1</t>
  </si>
  <si>
    <t>LOT (1)
Supply and delivery of NFI Kit In Khartoum.</t>
  </si>
  <si>
    <t>Unit cost of each item should include  transporting cost, delivery, loading, unloading at first and end point and to/from trucks and at final destination</t>
  </si>
  <si>
    <t>Cooking pot</t>
  </si>
  <si>
    <t>Frying pan</t>
  </si>
  <si>
    <t>Wooden cooking spoon</t>
  </si>
  <si>
    <t>Kitchen knife</t>
  </si>
  <si>
    <t>Serving plate</t>
  </si>
  <si>
    <t>Serving spoon</t>
  </si>
  <si>
    <t>Water cup with handle</t>
  </si>
  <si>
    <t>Serving bowl</t>
  </si>
  <si>
    <t>Blanket</t>
  </si>
  <si>
    <t>Sleeping mat</t>
  </si>
  <si>
    <t>Plastic sheet</t>
  </si>
  <si>
    <t>Bag/sack</t>
  </si>
  <si>
    <t>Type: Good strong quality
Material: Hard wood.
Thickness: 10 mm diameter min. for the handle.
Length: Min. 30 cm.
Finish: No sharp edges, smooth finish,
no chips, no knots, food grade surface finish.</t>
  </si>
  <si>
    <t>Capacity: Min. 0.3 Litres.
Material: Stainless steel 
Thickness: Min. 0.5 mm in the bottom and
0.4 mm at 20 mm from the top of
the wall. (for stainless steel)
Handle: Securely welded. Handle to resist
to 1 kg pulling.
Finish: No sharp edges, food grade surface finish.
Net weight: minimum 0.10 kg</t>
  </si>
  <si>
    <t>Type: Plastic
All the edges are secured either with a woven, bias binding tope with stitches, zig-zag type, through the fabric of the mat
Quality: good with strong edges
Size: 300 X 178 cm</t>
  </si>
  <si>
    <t>حلة الطبخ الىسعة: 7 لترات كحد أدنى. القطر الداخلي الكلي
السمك: 0.8 مم على الأقل في منتصف القاع و 0.6 دقيقة عند 20 مم من أعلى الجدار (النيكل بحد أدنى 1.75 مم)
المقابض: مقابض من النيكل المقاوم للصدأ متصلة بمسامير خيطية ، ويجب ألا تتسرب المسامير ، وتثني لأعلى للسماح بقضيب معلق يبلغ 10 مم بالمرور. مقابض لمقاومة حمولة 20 كجم في وضع الاستخدام العادي. الغطاء: يجب تصميم مقلاة 2.5 مم لتر بحيث تتلاءم بشكل صحيح مع قدر الطهي بسعة 7 لترات
التشطيبات: لا توجد حواف حادة ، إنهاء سطح بدرجة الطعام
الوزن الصافي: 0.60 كجم  شاملاً الغطاء</t>
  </si>
  <si>
    <t>السعة: 2.5 لتر كحد أدنى عمود داخلي
المواد: الفولاذ المقاوم للصدأ أو الألومنيوم
القطر: مُكيَّف ليكون بمثابة غطاء لوعاء الطهي سعة 7 لترات
السمك: 0.8 مم على الأقل في وسط القاع
هانلي: 2 مقبض غير قابل للفصل. مقبض لمقاومة حمولة 10 كجم في وضع الاستخدام العادي لا توجد حواف حادة ، إنهاء سطح بدرجة الطعام</t>
  </si>
  <si>
    <t>النوع: نوعية جيدة وقوية
المادة: خشب صلب.
السمك: قطرها 10 ملم كحد أدنى. للمقبض.
الطول: 30 سم.
النهاية: لا توجد حواف حادة ، لمسة نهائية ناعمة ،
لا رقائق ، لا عقدة ، الانتهاء من سطح درجة الغذاء</t>
  </si>
  <si>
    <t>النوع: فولاذ مقاوم للصدأ ، بمقبض خشبي ، بحواف حادة
الحجم: 8 ""
المادة: شفرة من الفولاذ المقاوم للصدأ.
مقاومة: يجب أن تقاوم وزنًا يبلغ 4 كجم ، يتم وضعه في منتصف العنصر.
المقبض: خشب ، تثبيت قوي ومتين.
سمك: شفرة 1.5 مم ، مقاسة
في منتصف النصل.
الطول: 8 "" شفرة قابلة للاستخدام.
النهاية: لا توجد حواف حادة بصرف النظر عن حافة القطع وسطح الطعام
الوزن الصافي: 0.05 كجم على الأقل</t>
  </si>
  <si>
    <t>النوع: ستانلس ستيل
المقاس: 32 سم
سمك: دقيقة. 0.5 ملم في وسط
القاع.لا توجد حواف حادة ، إنهاء سطح بدرجة الطعام
الوزن الصافي: الحد الأدنى 0.20 كجم</t>
  </si>
  <si>
    <t>السعة: 100 مل كحد أدنى
مقاومة: يجب أن تقاوم وزنًا يبلغ 4 كجم ، يتم وضعه في منتصف العنصر ..
المواد: الفولاذ المقاوم للصدأ.
الطول: 30 سم كحد أدنى.
سمك: دقيقة. 1 مم في وسط المغرفة.
المقبض: ملحوم بإحكام ، أو قطعة واحدة. مقبض لمقاومة سحب 1 كجم.
مقبض مسطح بفتحة.
النهاية: لا توجد حواف حادة ، إنهاء سطح بدرجة الطعام.
الوزن الصافي: 0.10 كجم على الأقل</t>
  </si>
  <si>
    <t>السعة: 10 مللي كحد أدنى.
المواد: الفولاذ المقاوم للصدأ قطعة واحدة ، صلبة.
المقاومة: يجب أن تقاوم وزنًا يبلغ 4 كجم ، مطبقًا في منتصف العنصر.
الطول: 17 سم.
سمك: دقيقة. 1 ملم في وسط المغرفة.
النهاية: لا توجد حواف حادة ، إنهاء سطح بدرجة الطعام</t>
  </si>
  <si>
    <t>السعة: 0.3 لتر كحد أدنى.
المواد: الفولاذ المقاوم للصدأ
سماكة: دقيقة. 0.5 ملم في القاع و
0.4 مم عند 20 مم من أعلى
الحائط. (للصلب المقاوم للصدأ)
المقبض: ملحوم بإحكام. مقبض للمقاومة
سحب إلى 1 كجم.
النهاية: لا توجد حواف حادة ، إنهاء سطح بدرجة الطعام.
الوزن الصافي: 0.10 كجم على الأقل</t>
  </si>
  <si>
    <t xml:space="preserve">النوع: بطانية صوفية حرارية
اللون: رمادي / بني
المقاس: 150 × 200 سم.
الوزن: 570 إلى 1000 جم.
الصنع: منسوج وجاف مرتفع من الجانبين.
المقاومة الحرارية: 2.5 توغ - 4 توغ
محتوى ISO 1833 على الوزن الجاف: 50٪ ألياف صوف و 80٪
ألياف الصوف
السمك ISO 5084: 4 مم - 6 مم.
انكماش ماكسي IDO 6330: ماكس. 5٪ الاعوجاج واللحمة بعد 3
يغسل متتالي.
فقدان الوزن بعد الغسيل: ماكس. 5٪ الاعوجاج واللحمة بعد 3
غسل متتالي.
النهاية: مخيط أو مطوق من 4 جوانب.
قوة الشد: 250N الاعوجاج واللحمة الدنيا.
اختبار حسي: لا رائحة كريهة ، لا تهيج الجلد ، لا غبار.
اختبار المقاومة: لا اشتعال للسيجرات ، لا اشتعال للهب.
الوزن الصافي: 1.85 كجم على الأقل </t>
  </si>
  <si>
    <t>النوع: بلاستيك
جميع الحواف مؤمنة إما بجزء علوي منسوج ومنحاز مع غرز ، من النوع المتعرج ، من خلال نسيج الحصيرة
الجودة: جيدة مع حواف قوية
الحجم: 300 × 178 سم "</t>
  </si>
  <si>
    <t xml:space="preserve">النوع: مشمع ذو شرائط وثقوب زرقاء ، مقاوم للماء ، ومقاوم للعفن ومقاوم للأشعة فوق البنفسجية ، مصنوع من ألياف البولي إيثيلين الأسود عالية الكثافة ، السداء × اللحمة ، مغلف على كلا الجانبين بطبقة من البولي إيثيلين منخفض الكثافة 
اللون: أبيض
الحجم: 4.00 × 6.00 م ± 1٪
الوزن الصافي: 2.70 كجم كحد أدنى
التعبئة: 5 قطع لكل طرد </t>
  </si>
  <si>
    <t xml:space="preserve">النوع: بلاستيك السعة: 20 لتر ,الوزن: 180 جرام ,متوسط ​​السمك:
0.6 مم وسمك الركن الأدنى 0.5 مم ,القطر الداخلي للغطاء:
لا تقل عن 30 مم ,المادة: يجب أن تصنع من مادة البولي إثيلين المنخفض الكثافة 
لا تحتوي على عناصر سامة </t>
  </si>
  <si>
    <t xml:space="preserve">السعة: 100 كجم
الخامة: بولي بروبيلين
اللون الابيض
النمط: عادي 
</t>
  </si>
  <si>
    <t>التوصيف</t>
  </si>
  <si>
    <t>pcs</t>
  </si>
  <si>
    <t>Lot #</t>
  </si>
  <si>
    <t>Annex A1.  ITB_FWA_SDN_KRT_2023_001_NFI_LOT 01 Khartoum</t>
  </si>
  <si>
    <t>90 days after closing of ITB</t>
  </si>
  <si>
    <t xml:space="preserve">Additional comments to bidders:
This ITB is launched for the purpose of establishing a framework agreement with the supplier for Supply and Delivery of NFI Kits to different states of Sudan for a period of 24 months with the possibility to be extended for another 12 months. 
• A Framework agreement is not binding DRC to place any Purchase Orders. DRC will place orders to the awarded supplier based on the agreement as per its requirement. 
• DRC RECSERVE THE RIGHTS TO CANCEL ANY LOT(S) AND INCREASED OR DECREASED QUANTITIES.
• This tender is divided into four (04)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t>
  </si>
  <si>
    <t>Sample are required with the bid as per the attached sample &amp; brand sheet Annex A.3</t>
  </si>
  <si>
    <t>Brand</t>
  </si>
  <si>
    <t>Capacity: 7 Litres min. total inner volume.
Material: Nikal Stainless.
Diameter: Min. 25 cm, max 28 cm internal diameter.
Thickness: Min. 0.8 mm in the centre of the
bottom and min. 0.6 mm at 20 mm from
the top of the wall (aluminium min. 1.75 mm).
Handles: 2 stainless steel handles, attached
with strong rivets, rivets must not leak, bent upward to
allow a hanging bar of 10 mm to pass through
(aluminium handles for aluminium pots)
Handles to resist to 20 kg load in the
normal usage position. Rivets must be leaking-proof.
Lid: The 2.5 L frying pan should be designed to fit
properly into the 7 L cooking pot.
Finish: No sharp edges, food grade surface finish
Net weight: minimum 0.60 Kg including lid</t>
  </si>
  <si>
    <t>Capacity: Min. 2.5 Litres total inner volume.
Material: Stainless steel or aluminium.
Diameter: Adapted to serve as a lid for the
7 L cooking pot.
Thickness: Min. 0.8 mm in the centre of the
bottom.
Handle: 1 detachable stainless steel handle. Handle
to resist 10 kg load in a normal usage position.
Finish: No sharp edges, food grade surface finish.</t>
  </si>
  <si>
    <t>Type: stainless steel, with wooden handle, Sharp edges
Size: 8"
Material: Stainless steel blade.
Resistance: Must resist a weight of 4kg, applied at the middle of the item.
Handle: Wood, strong durable fixation.
Thickness: Blade min. 1.5 mm, measured
at the middle of the blade.
Length: Min. 8" usable blade.
Finish: No sharp edges apart from the cutting edge, food grade surface
Net weight: minimum 0.05 kg</t>
  </si>
  <si>
    <t>Type: Stainless steel 
Size: 32 cm
Thickness: Min. 0.5 mm in the centre of
the bottom.
Finish: No sharp edges, food grade surface finish
Net weight: minimum 0.20 kg</t>
  </si>
  <si>
    <t>Capacity: 100 ml minimum
Resistance: Must resist a weight of 4kg, applied at the middle of the item..
Material: Stainless steel.
Length: 30cm minimum.
Thickness: Min. 1mm in the centre of the scoop.
Handle: Securely welded, or in one piece. Handle to resist to 1kg pulling.
Flat handle with a hole.
Finish: No sharp edges, food grade surface finish.
Net weight: minimum 0.10 kg</t>
  </si>
  <si>
    <t>Table spoon</t>
  </si>
  <si>
    <t>Capacity: Min. 10 ml.
Material: One-piece stainless steel, solid.
Resistance: Must resist a weight of 4kg, applied at the middle of the item.
Length: Min. 17 cm.
Thickness: Min. 1 mm in the centre of the scoop.
Finish: No sharp edges, food grade surface finish.</t>
  </si>
  <si>
    <t>Type: Thermal woollen blanket
Colour : Grey / Brown
Size : 150 x 200 cm.
Weight : 570 to 1000 gsm.
Make : Woven, dry raised both sides.
Thermal Resistance : 2.5 TOG - 4 TOG
Content ISO 1833 on dry weight : 50% Wool fibres and 80% 
Wool fibbers
Thickness ISO 5084 : 4 mm - 6 mm.
Shrinkage maxi IDO 6330 : Max. 5% warp and weft after 3 
consecutive wash.
Weight loss after washing : Max. 5% warp and weft after 3 
consecutive wash.
Finish : stitched or hemmed on 4 sides.
Tensile Strength : 250N warp and weft minimum.
Organoleptic Test : No bad smell, not irritating to the skin, no dust.
Resistance Test : No ignition to cigratte, No ignition to Flame.
Net weight: minimum 1.85 kg</t>
  </si>
  <si>
    <t>Type: Tarpaulin with Blue strips and eyelets, waterproof, rotproof and UV-resistant Reinforced plastic tarpaulin, Made of woven high density black polyethylene (HDPE) fibbers, warp x weft, laminated on both sides with low density polyethylene (LDPE) coating 
Colour: White
Size:4.00 x 6.00 m ±1%
Net Weight: minimum 2.70 kg
Packing: 5 Pieces / sheets per packet</t>
  </si>
  <si>
    <t>Jerrycan</t>
  </si>
  <si>
    <t>Type: Plastic Capacity: 20 Litters Weight: 180 gram Average Thickness:
0.6mm and minimum corner thickness 0.5 miner diameter of Cap:
Minimum 30 mm Material: Manufactured of food grade LDPE should
not contain toxic elements"</t>
  </si>
  <si>
    <t xml:space="preserve">14 days </t>
  </si>
  <si>
    <t xml:space="preserve">Country of Origin </t>
  </si>
  <si>
    <t xml:space="preserve">Khartoum warehouse </t>
  </si>
  <si>
    <t>VAT 17 %</t>
  </si>
  <si>
    <t>USD/SDG</t>
  </si>
  <si>
    <t xml:space="preserve">Capacity: 100 Kg
Material: Polypropylene
Colour: White
Pattern: Plain
Donner &amp; DRC logo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</si>
</sst>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.5"/>
      <name val="Calibri"/>
      <family val="1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202124"/>
      <name val="Inherit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b/>
      <sz val="18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73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0" xfId="0" applyFont="1" applyFill="1"/>
    <xf numFmtId="0" fontId="9" fillId="0" borderId="12" xfId="0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6" fillId="2" borderId="3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6" fillId="2" borderId="12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3" fillId="0" borderId="0" xfId="0" applyFont="1"/>
    <xf numFmtId="0" fontId="13" fillId="2" borderId="0" xfId="0" applyFont="1" applyFill="1"/>
    <xf numFmtId="0" fontId="13" fillId="3" borderId="0" xfId="0" applyFont="1" applyFill="1"/>
    <xf numFmtId="0" fontId="13" fillId="0" borderId="3" xfId="0" applyFont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0" fontId="15" fillId="0" borderId="36" xfId="0" applyFont="1" applyBorder="1" applyAlignment="1">
      <alignment vertical="top" wrapText="1" readingOrder="2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vertical="top" wrapText="1" readingOrder="2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6" fillId="3" borderId="16" xfId="0" applyFont="1" applyFill="1" applyBorder="1" applyAlignment="1">
      <alignment vertical="center" wrapText="1"/>
    </xf>
    <xf numFmtId="0" fontId="16" fillId="3" borderId="12" xfId="0" applyFont="1" applyFill="1" applyBorder="1" applyAlignment="1">
      <alignment vertical="top" wrapText="1"/>
    </xf>
    <xf numFmtId="0" fontId="17" fillId="0" borderId="12" xfId="0" applyFont="1" applyBorder="1" applyAlignment="1">
      <alignment horizontal="right" vertical="top" wrapText="1"/>
    </xf>
    <xf numFmtId="0" fontId="17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top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7" fillId="0" borderId="31" xfId="0" applyFont="1" applyBorder="1" applyAlignment="1">
      <alignment horizontal="right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3" fillId="2" borderId="46" xfId="0" applyFont="1" applyFill="1" applyBorder="1" applyAlignment="1">
      <alignment horizontal="right"/>
    </xf>
    <xf numFmtId="2" fontId="13" fillId="2" borderId="32" xfId="0" applyNumberFormat="1" applyFont="1" applyFill="1" applyBorder="1"/>
    <xf numFmtId="0" fontId="13" fillId="2" borderId="15" xfId="0" applyFont="1" applyFill="1" applyBorder="1" applyAlignment="1">
      <alignment horizontal="right" wrapText="1"/>
    </xf>
    <xf numFmtId="2" fontId="13" fillId="2" borderId="17" xfId="0" applyNumberFormat="1" applyFont="1" applyFill="1" applyBorder="1"/>
    <xf numFmtId="2" fontId="13" fillId="2" borderId="33" xfId="0" applyNumberFormat="1" applyFont="1" applyFill="1" applyBorder="1"/>
    <xf numFmtId="0" fontId="13" fillId="2" borderId="47" xfId="0" applyFont="1" applyFill="1" applyBorder="1" applyAlignment="1">
      <alignment horizontal="right"/>
    </xf>
    <xf numFmtId="2" fontId="13" fillId="2" borderId="22" xfId="0" applyNumberFormat="1" applyFont="1" applyFill="1" applyBorder="1"/>
    <xf numFmtId="0" fontId="14" fillId="4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3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4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49" xfId="0" applyFont="1" applyFill="1" applyBorder="1" applyAlignment="1">
      <alignment horizontal="center" vertical="top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textRotation="90" wrapText="1"/>
    </xf>
    <xf numFmtId="0" fontId="10" fillId="2" borderId="42" xfId="0" applyFont="1" applyFill="1" applyBorder="1" applyAlignment="1">
      <alignment horizontal="center" vertical="center" textRotation="90" wrapText="1"/>
    </xf>
    <xf numFmtId="0" fontId="10" fillId="3" borderId="23" xfId="0" applyFont="1" applyFill="1" applyBorder="1" applyAlignment="1">
      <alignment horizontal="left" vertical="top" wrapText="1"/>
    </xf>
    <xf numFmtId="0" fontId="10" fillId="3" borderId="24" xfId="0" applyFont="1" applyFill="1" applyBorder="1" applyAlignment="1">
      <alignment horizontal="left" vertical="top" wrapText="1"/>
    </xf>
    <xf numFmtId="0" fontId="10" fillId="3" borderId="25" xfId="0" applyFont="1" applyFill="1" applyBorder="1" applyAlignment="1">
      <alignment horizontal="left" vertical="top" wrapText="1"/>
    </xf>
    <xf numFmtId="0" fontId="10" fillId="3" borderId="26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0" fillId="3" borderId="27" xfId="0" applyFont="1" applyFill="1" applyBorder="1" applyAlignment="1">
      <alignment horizontal="left" vertical="top" wrapText="1"/>
    </xf>
    <xf numFmtId="0" fontId="10" fillId="3" borderId="28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20" fillId="0" borderId="31" xfId="0" applyFont="1" applyFill="1" applyBorder="1" applyAlignment="1">
      <alignment horizontal="center" vertical="center" textRotation="90" wrapText="1"/>
    </xf>
    <xf numFmtId="0" fontId="20" fillId="0" borderId="44" xfId="0" applyFont="1" applyFill="1" applyBorder="1" applyAlignment="1">
      <alignment horizontal="center" vertical="center" textRotation="90" wrapText="1"/>
    </xf>
    <xf numFmtId="0" fontId="20" fillId="0" borderId="30" xfId="0" applyFont="1" applyFill="1" applyBorder="1" applyAlignment="1">
      <alignment horizontal="center" vertical="center" textRotation="90" wrapText="1"/>
    </xf>
    <xf numFmtId="0" fontId="10" fillId="0" borderId="16" xfId="1" applyNumberFormat="1" applyFont="1" applyFill="1" applyBorder="1" applyAlignment="1">
      <alignment horizontal="center" vertical="center"/>
    </xf>
    <xf numFmtId="0" fontId="21" fillId="0" borderId="0" xfId="0" applyFont="1"/>
    <xf numFmtId="0" fontId="2" fillId="2" borderId="0" xfId="0" applyFont="1" applyFill="1"/>
    <xf numFmtId="0" fontId="2" fillId="3" borderId="0" xfId="0" applyFont="1" applyFill="1"/>
    <xf numFmtId="0" fontId="6" fillId="2" borderId="36" xfId="0" applyFont="1" applyFill="1" applyBorder="1" applyAlignment="1">
      <alignment vertical="center" wrapText="1"/>
    </xf>
    <xf numFmtId="0" fontId="22" fillId="0" borderId="33" xfId="0" applyFont="1" applyFill="1" applyBorder="1" applyAlignment="1">
      <alignment horizontal="center" vertical="center" textRotation="90" wrapText="1"/>
    </xf>
    <xf numFmtId="0" fontId="22" fillId="0" borderId="27" xfId="0" applyFont="1" applyFill="1" applyBorder="1" applyAlignment="1">
      <alignment horizontal="center" vertical="center" textRotation="90" wrapText="1"/>
    </xf>
    <xf numFmtId="0" fontId="1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top" wrapText="1"/>
    </xf>
    <xf numFmtId="0" fontId="19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top" wrapText="1"/>
    </xf>
    <xf numFmtId="0" fontId="22" fillId="0" borderId="2" xfId="0" applyFont="1" applyFill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</xdr:colOff>
      <xdr:row>0</xdr:row>
      <xdr:rowOff>30</xdr:rowOff>
    </xdr:from>
    <xdr:to>
      <xdr:col>2</xdr:col>
      <xdr:colOff>411483</xdr:colOff>
      <xdr:row>0</xdr:row>
      <xdr:rowOff>417092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99F63-AAFA-45FA-8D1B-143CC0426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" y="30"/>
          <a:ext cx="862323" cy="40753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</xdr:colOff>
      <xdr:row>0</xdr:row>
      <xdr:rowOff>20</xdr:rowOff>
    </xdr:from>
    <xdr:to>
      <xdr:col>2</xdr:col>
      <xdr:colOff>159647</xdr:colOff>
      <xdr:row>0</xdr:row>
      <xdr:rowOff>350583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1175D-EA5B-4709-BC18-CB4B1A0D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" y="20"/>
          <a:ext cx="751056" cy="3549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view="pageBreakPreview" topLeftCell="B21" zoomScale="84" zoomScaleNormal="58" zoomScaleSheetLayoutView="84" workbookViewId="0">
      <selection activeCell="B24" sqref="B24:G31"/>
    </sheetView>
  </sheetViews>
  <sheetFormatPr defaultColWidth="8.81640625" defaultRowHeight="13"/>
  <cols>
    <col min="1" max="1" width="0" style="2" hidden="1" customWidth="1"/>
    <col min="2" max="2" width="6.453125" style="2" customWidth="1"/>
    <col min="3" max="3" width="20.81640625" style="2" customWidth="1"/>
    <col min="4" max="4" width="51.1796875" style="5" customWidth="1"/>
    <col min="5" max="5" width="50.36328125" style="5" customWidth="1"/>
    <col min="6" max="6" width="10.36328125" style="2" customWidth="1"/>
    <col min="7" max="7" width="12.81640625" style="2" customWidth="1"/>
    <col min="8" max="8" width="19.6328125" style="2" customWidth="1"/>
    <col min="9" max="9" width="21.1796875" style="2" customWidth="1"/>
    <col min="10" max="10" width="17" style="2" customWidth="1"/>
    <col min="11" max="11" width="13.81640625" style="2" customWidth="1"/>
    <col min="12" max="16384" width="8.81640625" style="2"/>
  </cols>
  <sheetData>
    <row r="1" spans="1:11" ht="47" thickBot="1">
      <c r="A1" s="141"/>
      <c r="B1" s="142"/>
      <c r="C1" s="143"/>
      <c r="D1" s="68" t="s">
        <v>73</v>
      </c>
      <c r="E1" s="68"/>
      <c r="F1" s="68"/>
      <c r="G1" s="68"/>
      <c r="H1" s="68"/>
      <c r="I1" s="68"/>
      <c r="J1" s="69"/>
      <c r="K1" s="1" t="s">
        <v>32</v>
      </c>
    </row>
    <row r="2" spans="1:11" ht="15.5" customHeight="1" thickBot="1">
      <c r="A2" s="81" t="s">
        <v>0</v>
      </c>
      <c r="B2" s="82"/>
      <c r="C2" s="82"/>
      <c r="D2" s="82"/>
      <c r="E2" s="82"/>
      <c r="F2" s="82"/>
      <c r="G2" s="83"/>
      <c r="H2" s="70" t="s">
        <v>1</v>
      </c>
      <c r="I2" s="71"/>
      <c r="J2" s="71"/>
      <c r="K2" s="72"/>
    </row>
    <row r="3" spans="1:11" ht="31">
      <c r="A3" s="11" t="s">
        <v>38</v>
      </c>
      <c r="B3" s="11" t="s">
        <v>37</v>
      </c>
      <c r="C3" s="12" t="s">
        <v>2</v>
      </c>
      <c r="D3" s="12" t="s">
        <v>3</v>
      </c>
      <c r="E3" s="12" t="s">
        <v>70</v>
      </c>
      <c r="F3" s="13" t="s">
        <v>31</v>
      </c>
      <c r="G3" s="144" t="s">
        <v>28</v>
      </c>
      <c r="H3" s="15" t="s">
        <v>34</v>
      </c>
      <c r="I3" s="16" t="s">
        <v>90</v>
      </c>
      <c r="J3" s="3" t="s">
        <v>77</v>
      </c>
      <c r="K3" s="4" t="s">
        <v>4</v>
      </c>
    </row>
    <row r="4" spans="1:11" s="10" customFormat="1" ht="39.5" customHeight="1">
      <c r="A4" s="145" t="s">
        <v>39</v>
      </c>
      <c r="B4" s="84" t="s">
        <v>40</v>
      </c>
      <c r="C4" s="79"/>
      <c r="D4" s="79"/>
      <c r="E4" s="79"/>
      <c r="F4" s="79"/>
      <c r="G4" s="85"/>
      <c r="H4" s="137" t="s">
        <v>76</v>
      </c>
      <c r="I4" s="78" t="s">
        <v>41</v>
      </c>
      <c r="J4" s="79"/>
      <c r="K4" s="80"/>
    </row>
    <row r="5" spans="1:11" ht="235" customHeight="1">
      <c r="A5" s="146"/>
      <c r="B5" s="9">
        <v>1</v>
      </c>
      <c r="C5" s="147" t="s">
        <v>42</v>
      </c>
      <c r="D5" s="148" t="s">
        <v>78</v>
      </c>
      <c r="E5" s="34" t="s">
        <v>57</v>
      </c>
      <c r="F5" s="149" t="s">
        <v>71</v>
      </c>
      <c r="G5" s="140">
        <v>300</v>
      </c>
      <c r="H5" s="138"/>
      <c r="I5" s="150"/>
      <c r="J5" s="151"/>
      <c r="K5" s="152"/>
    </row>
    <row r="6" spans="1:11" ht="130.5">
      <c r="A6" s="146"/>
      <c r="B6" s="9">
        <v>2</v>
      </c>
      <c r="C6" s="147" t="s">
        <v>43</v>
      </c>
      <c r="D6" s="61" t="s">
        <v>79</v>
      </c>
      <c r="E6" s="34" t="s">
        <v>58</v>
      </c>
      <c r="F6" s="149" t="s">
        <v>71</v>
      </c>
      <c r="G6" s="140">
        <v>300</v>
      </c>
      <c r="H6" s="138"/>
      <c r="I6" s="150"/>
      <c r="J6" s="151"/>
      <c r="K6" s="152"/>
    </row>
    <row r="7" spans="1:11" ht="102.5" customHeight="1">
      <c r="A7" s="146"/>
      <c r="B7" s="9">
        <v>3</v>
      </c>
      <c r="C7" s="147" t="s">
        <v>44</v>
      </c>
      <c r="D7" s="61" t="s">
        <v>54</v>
      </c>
      <c r="E7" s="37" t="s">
        <v>59</v>
      </c>
      <c r="F7" s="149" t="s">
        <v>71</v>
      </c>
      <c r="G7" s="140">
        <v>300</v>
      </c>
      <c r="H7" s="138"/>
      <c r="I7" s="150"/>
      <c r="J7" s="151"/>
      <c r="K7" s="152"/>
    </row>
    <row r="8" spans="1:11" ht="174">
      <c r="A8" s="146"/>
      <c r="B8" s="9">
        <v>4</v>
      </c>
      <c r="C8" s="147" t="s">
        <v>45</v>
      </c>
      <c r="D8" s="61" t="s">
        <v>80</v>
      </c>
      <c r="E8" s="38" t="s">
        <v>60</v>
      </c>
      <c r="F8" s="149" t="s">
        <v>71</v>
      </c>
      <c r="G8" s="140">
        <v>300</v>
      </c>
      <c r="H8" s="138"/>
      <c r="I8" s="150"/>
      <c r="J8" s="151"/>
      <c r="K8" s="152"/>
    </row>
    <row r="9" spans="1:11" ht="87">
      <c r="A9" s="146"/>
      <c r="B9" s="9">
        <v>5</v>
      </c>
      <c r="C9" s="147" t="s">
        <v>46</v>
      </c>
      <c r="D9" s="61" t="s">
        <v>81</v>
      </c>
      <c r="E9" s="38" t="s">
        <v>61</v>
      </c>
      <c r="F9" s="149" t="s">
        <v>71</v>
      </c>
      <c r="G9" s="140">
        <v>600</v>
      </c>
      <c r="H9" s="138"/>
      <c r="I9" s="150"/>
      <c r="J9" s="151"/>
      <c r="K9" s="152"/>
    </row>
    <row r="10" spans="1:11" ht="159.5">
      <c r="A10" s="146"/>
      <c r="B10" s="9">
        <v>6</v>
      </c>
      <c r="C10" s="147" t="s">
        <v>47</v>
      </c>
      <c r="D10" s="148" t="s">
        <v>82</v>
      </c>
      <c r="E10" s="37" t="s">
        <v>62</v>
      </c>
      <c r="F10" s="149" t="s">
        <v>71</v>
      </c>
      <c r="G10" s="140">
        <v>600</v>
      </c>
      <c r="H10" s="138"/>
      <c r="I10" s="150"/>
      <c r="J10" s="151"/>
      <c r="K10" s="152"/>
    </row>
    <row r="11" spans="1:11" ht="101.5">
      <c r="A11" s="146"/>
      <c r="B11" s="9">
        <v>7</v>
      </c>
      <c r="C11" s="147" t="s">
        <v>83</v>
      </c>
      <c r="D11" s="148" t="s">
        <v>84</v>
      </c>
      <c r="E11" s="37" t="s">
        <v>63</v>
      </c>
      <c r="F11" s="149" t="s">
        <v>71</v>
      </c>
      <c r="G11" s="140">
        <v>1500</v>
      </c>
      <c r="H11" s="138"/>
      <c r="I11" s="150"/>
      <c r="J11" s="151"/>
      <c r="K11" s="152"/>
    </row>
    <row r="12" spans="1:11" ht="130.5">
      <c r="A12" s="146"/>
      <c r="B12" s="9">
        <v>8</v>
      </c>
      <c r="C12" s="147" t="s">
        <v>48</v>
      </c>
      <c r="D12" s="148" t="s">
        <v>55</v>
      </c>
      <c r="E12" s="39" t="s">
        <v>64</v>
      </c>
      <c r="F12" s="149" t="s">
        <v>71</v>
      </c>
      <c r="G12" s="140">
        <v>1500</v>
      </c>
      <c r="H12" s="138"/>
      <c r="I12" s="150"/>
      <c r="J12" s="151"/>
      <c r="K12" s="152"/>
    </row>
    <row r="13" spans="1:11" ht="159.5">
      <c r="A13" s="146"/>
      <c r="B13" s="9">
        <v>9</v>
      </c>
      <c r="C13" s="147" t="s">
        <v>49</v>
      </c>
      <c r="D13" s="148" t="s">
        <v>82</v>
      </c>
      <c r="E13" s="40" t="s">
        <v>62</v>
      </c>
      <c r="F13" s="149" t="s">
        <v>71</v>
      </c>
      <c r="G13" s="140">
        <v>1500</v>
      </c>
      <c r="H13" s="138"/>
      <c r="I13" s="150"/>
      <c r="J13" s="151"/>
      <c r="K13" s="152"/>
    </row>
    <row r="14" spans="1:11" ht="304.5">
      <c r="A14" s="146"/>
      <c r="B14" s="9">
        <v>10</v>
      </c>
      <c r="C14" s="147" t="s">
        <v>50</v>
      </c>
      <c r="D14" s="148" t="s">
        <v>85</v>
      </c>
      <c r="E14" s="41" t="s">
        <v>65</v>
      </c>
      <c r="F14" s="149" t="s">
        <v>71</v>
      </c>
      <c r="G14" s="140">
        <v>900</v>
      </c>
      <c r="H14" s="138"/>
      <c r="I14" s="150"/>
      <c r="J14" s="151"/>
      <c r="K14" s="152"/>
    </row>
    <row r="15" spans="1:11" ht="87">
      <c r="A15" s="146"/>
      <c r="B15" s="9">
        <v>11</v>
      </c>
      <c r="C15" s="147" t="s">
        <v>51</v>
      </c>
      <c r="D15" s="148" t="s">
        <v>56</v>
      </c>
      <c r="E15" s="153" t="s">
        <v>66</v>
      </c>
      <c r="F15" s="149" t="s">
        <v>71</v>
      </c>
      <c r="G15" s="140">
        <v>600</v>
      </c>
      <c r="H15" s="138"/>
      <c r="I15" s="150"/>
      <c r="J15" s="151"/>
      <c r="K15" s="152"/>
    </row>
    <row r="16" spans="1:11" ht="130.5">
      <c r="A16" s="146"/>
      <c r="B16" s="9">
        <v>12</v>
      </c>
      <c r="C16" s="147" t="s">
        <v>52</v>
      </c>
      <c r="D16" s="148" t="s">
        <v>86</v>
      </c>
      <c r="E16" s="154" t="s">
        <v>67</v>
      </c>
      <c r="F16" s="149" t="s">
        <v>71</v>
      </c>
      <c r="G16" s="140">
        <v>600</v>
      </c>
      <c r="H16" s="138"/>
      <c r="I16" s="150"/>
      <c r="J16" s="151"/>
      <c r="K16" s="152"/>
    </row>
    <row r="17" spans="1:11" ht="101.5">
      <c r="A17" s="146"/>
      <c r="B17" s="9">
        <v>13</v>
      </c>
      <c r="C17" s="155" t="s">
        <v>87</v>
      </c>
      <c r="D17" s="156" t="s">
        <v>88</v>
      </c>
      <c r="E17" s="153" t="s">
        <v>68</v>
      </c>
      <c r="F17" s="149" t="s">
        <v>71</v>
      </c>
      <c r="G17" s="140">
        <v>600</v>
      </c>
      <c r="H17" s="138"/>
      <c r="I17" s="150"/>
      <c r="J17" s="151"/>
      <c r="K17" s="152"/>
    </row>
    <row r="18" spans="1:11" ht="73" thickBot="1">
      <c r="A18" s="157"/>
      <c r="B18" s="9">
        <v>14</v>
      </c>
      <c r="C18" s="147" t="s">
        <v>53</v>
      </c>
      <c r="D18" s="61" t="s">
        <v>94</v>
      </c>
      <c r="E18" s="158" t="s">
        <v>69</v>
      </c>
      <c r="F18" s="149" t="s">
        <v>71</v>
      </c>
      <c r="G18" s="140">
        <v>300</v>
      </c>
      <c r="H18" s="139"/>
      <c r="I18" s="150"/>
      <c r="J18" s="151"/>
      <c r="K18" s="152"/>
    </row>
    <row r="19" spans="1:11" ht="15.5" customHeight="1">
      <c r="A19" s="141"/>
      <c r="B19" s="70" t="s">
        <v>0</v>
      </c>
      <c r="C19" s="71"/>
      <c r="D19" s="71"/>
      <c r="E19" s="71"/>
      <c r="F19" s="71"/>
      <c r="G19" s="72"/>
      <c r="H19" s="73" t="s">
        <v>1</v>
      </c>
      <c r="I19" s="74"/>
      <c r="J19" s="74"/>
      <c r="K19" s="75"/>
    </row>
    <row r="20" spans="1:11" ht="46.5" customHeight="1">
      <c r="A20" s="141"/>
      <c r="B20" s="76" t="s">
        <v>30</v>
      </c>
      <c r="C20" s="77"/>
      <c r="D20" s="159" t="s">
        <v>89</v>
      </c>
      <c r="E20" s="160"/>
      <c r="F20" s="160"/>
      <c r="G20" s="161"/>
      <c r="H20" s="60" t="s">
        <v>5</v>
      </c>
      <c r="I20" s="93"/>
      <c r="J20" s="94"/>
      <c r="K20" s="95"/>
    </row>
    <row r="21" spans="1:11" ht="46.5" customHeight="1">
      <c r="A21" s="141"/>
      <c r="B21" s="64" t="s">
        <v>6</v>
      </c>
      <c r="C21" s="65"/>
      <c r="D21" s="159" t="s">
        <v>29</v>
      </c>
      <c r="E21" s="160"/>
      <c r="F21" s="160"/>
      <c r="G21" s="161"/>
      <c r="H21" s="60" t="s">
        <v>7</v>
      </c>
      <c r="I21" s="93"/>
      <c r="J21" s="94"/>
      <c r="K21" s="95"/>
    </row>
    <row r="22" spans="1:11" ht="31" customHeight="1">
      <c r="A22" s="141"/>
      <c r="B22" s="64" t="s">
        <v>8</v>
      </c>
      <c r="C22" s="65"/>
      <c r="D22" s="159" t="s">
        <v>91</v>
      </c>
      <c r="E22" s="160"/>
      <c r="F22" s="160"/>
      <c r="G22" s="161"/>
      <c r="H22" s="60" t="s">
        <v>9</v>
      </c>
      <c r="I22" s="93"/>
      <c r="J22" s="94"/>
      <c r="K22" s="95"/>
    </row>
    <row r="23" spans="1:11" ht="31.5" customHeight="1" thickBot="1">
      <c r="A23" s="141"/>
      <c r="B23" s="66" t="s">
        <v>10</v>
      </c>
      <c r="C23" s="67"/>
      <c r="D23" s="162" t="s">
        <v>74</v>
      </c>
      <c r="E23" s="163"/>
      <c r="F23" s="163"/>
      <c r="G23" s="164"/>
      <c r="H23" s="60" t="s">
        <v>35</v>
      </c>
      <c r="I23" s="93"/>
      <c r="J23" s="94"/>
      <c r="K23" s="95"/>
    </row>
    <row r="24" spans="1:11" ht="45" customHeight="1">
      <c r="A24" s="141"/>
      <c r="B24" s="128" t="s">
        <v>75</v>
      </c>
      <c r="C24" s="129"/>
      <c r="D24" s="129"/>
      <c r="E24" s="129"/>
      <c r="F24" s="129"/>
      <c r="G24" s="130"/>
      <c r="H24" s="58" t="s">
        <v>11</v>
      </c>
      <c r="I24" s="93"/>
      <c r="J24" s="94"/>
      <c r="K24" s="95"/>
    </row>
    <row r="25" spans="1:11" ht="39" customHeight="1">
      <c r="A25" s="141"/>
      <c r="B25" s="131"/>
      <c r="C25" s="132"/>
      <c r="D25" s="132"/>
      <c r="E25" s="132"/>
      <c r="F25" s="132"/>
      <c r="G25" s="133"/>
      <c r="H25" s="58" t="s">
        <v>12</v>
      </c>
      <c r="I25" s="93"/>
      <c r="J25" s="94"/>
      <c r="K25" s="95"/>
    </row>
    <row r="26" spans="1:11" ht="28.5" customHeight="1">
      <c r="A26" s="141"/>
      <c r="B26" s="131"/>
      <c r="C26" s="132"/>
      <c r="D26" s="132"/>
      <c r="E26" s="132"/>
      <c r="F26" s="132"/>
      <c r="G26" s="133"/>
      <c r="H26" s="58" t="s">
        <v>13</v>
      </c>
      <c r="I26" s="165"/>
      <c r="J26" s="59" t="s">
        <v>14</v>
      </c>
      <c r="K26" s="166"/>
    </row>
    <row r="27" spans="1:11" ht="26.5" customHeight="1">
      <c r="A27" s="141"/>
      <c r="B27" s="131"/>
      <c r="C27" s="132"/>
      <c r="D27" s="132"/>
      <c r="E27" s="132"/>
      <c r="F27" s="132"/>
      <c r="G27" s="133"/>
      <c r="H27" s="58" t="s">
        <v>15</v>
      </c>
      <c r="I27" s="165"/>
      <c r="J27" s="59" t="s">
        <v>16</v>
      </c>
      <c r="K27" s="166"/>
    </row>
    <row r="28" spans="1:11" ht="69" customHeight="1">
      <c r="A28" s="141"/>
      <c r="B28" s="131"/>
      <c r="C28" s="132"/>
      <c r="D28" s="132"/>
      <c r="E28" s="132"/>
      <c r="F28" s="132"/>
      <c r="G28" s="133"/>
      <c r="H28" s="58" t="s">
        <v>17</v>
      </c>
      <c r="I28" s="93"/>
      <c r="J28" s="94"/>
      <c r="K28" s="95"/>
    </row>
    <row r="29" spans="1:11" ht="14.5">
      <c r="A29" s="141"/>
      <c r="B29" s="131"/>
      <c r="C29" s="132"/>
      <c r="D29" s="132"/>
      <c r="E29" s="132"/>
      <c r="F29" s="132"/>
      <c r="G29" s="133"/>
      <c r="H29" s="58" t="s">
        <v>18</v>
      </c>
      <c r="I29" s="93"/>
      <c r="J29" s="94"/>
      <c r="K29" s="95"/>
    </row>
    <row r="30" spans="1:11" ht="14.5">
      <c r="A30" s="141"/>
      <c r="B30" s="131"/>
      <c r="C30" s="132"/>
      <c r="D30" s="132"/>
      <c r="E30" s="132"/>
      <c r="F30" s="132"/>
      <c r="G30" s="133"/>
      <c r="H30" s="58" t="s">
        <v>19</v>
      </c>
      <c r="I30" s="93"/>
      <c r="J30" s="94"/>
      <c r="K30" s="95"/>
    </row>
    <row r="31" spans="1:11" ht="31.5" customHeight="1" thickBot="1">
      <c r="A31" s="141"/>
      <c r="B31" s="134"/>
      <c r="C31" s="135"/>
      <c r="D31" s="135"/>
      <c r="E31" s="135"/>
      <c r="F31" s="135"/>
      <c r="G31" s="136"/>
      <c r="H31" s="62" t="s">
        <v>20</v>
      </c>
      <c r="I31" s="167"/>
      <c r="J31" s="168"/>
      <c r="K31" s="169"/>
    </row>
  </sheetData>
  <protectedRanges>
    <protectedRange sqref="D1:E1 B24 I26:I27 K26:K27 I28:K31 I20:K25 G20:G23 D20:E23 J6:K18" name="Område1"/>
    <protectedRange sqref="C5:E18" name="Område1_1"/>
    <protectedRange sqref="F1 F19:F20" name="Område1_3"/>
    <protectedRange sqref="F5:F18" name="Område1_1_2"/>
  </protectedRanges>
  <autoFilter ref="B3:L16" xr:uid="{00000000-0009-0000-0000-000000000000}">
    <filterColumn colId="6" showButton="0"/>
  </autoFilter>
  <sortState ref="C6:C18">
    <sortCondition ref="C6:C18"/>
  </sortState>
  <mergeCells count="28">
    <mergeCell ref="D1:J1"/>
    <mergeCell ref="B21:C21"/>
    <mergeCell ref="D21:G21"/>
    <mergeCell ref="I21:K21"/>
    <mergeCell ref="B19:G19"/>
    <mergeCell ref="H19:K19"/>
    <mergeCell ref="B20:C20"/>
    <mergeCell ref="D20:G20"/>
    <mergeCell ref="I20:K20"/>
    <mergeCell ref="H2:K2"/>
    <mergeCell ref="I4:K4"/>
    <mergeCell ref="A2:G2"/>
    <mergeCell ref="B4:G4"/>
    <mergeCell ref="H4:H18"/>
    <mergeCell ref="A4:A18"/>
    <mergeCell ref="B22:C22"/>
    <mergeCell ref="D22:G22"/>
    <mergeCell ref="I22:K22"/>
    <mergeCell ref="B23:C23"/>
    <mergeCell ref="D23:G23"/>
    <mergeCell ref="I23:K23"/>
    <mergeCell ref="B24:G31"/>
    <mergeCell ref="I24:K24"/>
    <mergeCell ref="I25:K25"/>
    <mergeCell ref="I28:K28"/>
    <mergeCell ref="I29:K29"/>
    <mergeCell ref="I30:K30"/>
    <mergeCell ref="I31:K31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61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rowBreaks count="1" manualBreakCount="1">
    <brk id="11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2"/>
  <sheetViews>
    <sheetView view="pageBreakPreview" topLeftCell="B23" zoomScale="60" zoomScaleNormal="89" workbookViewId="0">
      <selection activeCell="B27" sqref="B27:H32"/>
    </sheetView>
  </sheetViews>
  <sheetFormatPr defaultColWidth="8.81640625" defaultRowHeight="13"/>
  <cols>
    <col min="1" max="1" width="0" style="2" hidden="1" customWidth="1"/>
    <col min="2" max="2" width="8.36328125" style="2" customWidth="1"/>
    <col min="3" max="3" width="28.453125" style="2" customWidth="1"/>
    <col min="4" max="4" width="61" style="2" customWidth="1"/>
    <col min="5" max="5" width="57.1796875" style="5" customWidth="1"/>
    <col min="6" max="6" width="10.36328125" style="2" customWidth="1"/>
    <col min="7" max="7" width="15" style="2" customWidth="1"/>
    <col min="8" max="8" width="20.7265625" style="2" customWidth="1"/>
    <col min="9" max="9" width="36.1796875" style="2" customWidth="1"/>
    <col min="10" max="10" width="22.81640625" style="2" customWidth="1"/>
    <col min="11" max="11" width="17.453125" style="2" customWidth="1"/>
    <col min="12" max="27" width="8.81640625" style="7"/>
    <col min="28" max="16384" width="8.81640625" style="2"/>
  </cols>
  <sheetData>
    <row r="1" spans="1:27" ht="61" customHeight="1" thickBot="1">
      <c r="A1" s="17"/>
      <c r="B1" s="18"/>
      <c r="C1" s="19"/>
      <c r="D1" s="104" t="str">
        <f>'Annex A.1 Bid Form (Technical) '!D1:J1</f>
        <v>Annex A1.  ITB_FWA_SDN_KRT_2023_001_NFI_LOT 01 Khartoum</v>
      </c>
      <c r="E1" s="104"/>
      <c r="F1" s="104"/>
      <c r="G1" s="104"/>
      <c r="H1" s="104"/>
      <c r="I1" s="104"/>
      <c r="J1" s="104"/>
      <c r="K1" s="20" t="s">
        <v>33</v>
      </c>
      <c r="L1" s="14"/>
    </row>
    <row r="2" spans="1:27" ht="26" customHeight="1">
      <c r="A2" s="17"/>
      <c r="B2" s="105" t="s">
        <v>0</v>
      </c>
      <c r="C2" s="106"/>
      <c r="D2" s="106"/>
      <c r="E2" s="107"/>
      <c r="F2" s="107"/>
      <c r="G2" s="108"/>
      <c r="H2" s="118" t="s">
        <v>1</v>
      </c>
      <c r="I2" s="119"/>
      <c r="J2" s="119"/>
      <c r="K2" s="120"/>
      <c r="L2" s="14"/>
    </row>
    <row r="3" spans="1:27" ht="102" customHeight="1" thickBot="1">
      <c r="A3" s="17" t="s">
        <v>72</v>
      </c>
      <c r="B3" s="21" t="str">
        <f>'Annex A.1 Bid Form (Technical) '!B3</f>
        <v>Item #</v>
      </c>
      <c r="C3" s="21" t="str">
        <f>'Annex A.1 Bid Form (Technical) '!C3</f>
        <v>Item/Milestone Required</v>
      </c>
      <c r="D3" s="21" t="str">
        <f>'Annex A.1 Bid Form (Technical) '!D3</f>
        <v>Specification</v>
      </c>
      <c r="E3" s="21" t="str">
        <f>'Annex A.1 Bid Form (Technical) '!E3</f>
        <v>التوصيف</v>
      </c>
      <c r="F3" s="21" t="str">
        <f>'Annex A.1 Bid Form (Technical) '!F3</f>
        <v>Unit</v>
      </c>
      <c r="G3" s="21" t="str">
        <f>'Annex A.1 Bid Form (Technical) '!G3</f>
        <v xml:space="preserve">Estimated Quantity </v>
      </c>
      <c r="H3" s="21" t="str">
        <f>'Annex A.1 Bid Form (Technical) '!H3</f>
        <v xml:space="preserve">Item/Milestone offered </v>
      </c>
      <c r="I3" s="22" t="s">
        <v>4</v>
      </c>
      <c r="J3" s="23" t="s">
        <v>21</v>
      </c>
      <c r="K3" s="24" t="s">
        <v>22</v>
      </c>
      <c r="L3" s="14"/>
    </row>
    <row r="4" spans="1:27" ht="54.5" customHeight="1" thickBot="1">
      <c r="A4" s="17"/>
      <c r="B4" s="121" t="str">
        <f>'Annex A.1 Bid Form (Technical) '!B4:G4</f>
        <v>LOT (1)
Supply and delivery of NFI Kit In Khartoum.</v>
      </c>
      <c r="C4" s="122"/>
      <c r="D4" s="122"/>
      <c r="E4" s="122"/>
      <c r="F4" s="122"/>
      <c r="G4" s="123"/>
      <c r="H4" s="126" t="str">
        <f>'Annex A.1 Bid Form (Technical) '!H4:H18</f>
        <v>Sample are required with the bid as per the attached sample &amp; brand sheet Annex A.3</v>
      </c>
      <c r="I4" s="124" t="s">
        <v>41</v>
      </c>
      <c r="J4" s="124"/>
      <c r="K4" s="125"/>
    </row>
    <row r="5" spans="1:27" s="6" customFormat="1" ht="232">
      <c r="A5" s="86"/>
      <c r="B5" s="25">
        <f>'Annex A.1 Bid Form (Technical) '!B5</f>
        <v>1</v>
      </c>
      <c r="C5" s="170" t="str">
        <f>'Annex A.1 Bid Form (Technical) '!C5</f>
        <v>Cooking pot</v>
      </c>
      <c r="D5" s="26" t="str">
        <f>'Annex A.1 Bid Form (Technical) '!D5</f>
        <v>Capacity: 7 Litres min. total inner volume.
Material: Nikal Stainless.
Diameter: Min. 25 cm, max 28 cm internal diameter.
Thickness: Min. 0.8 mm in the centre of the
bottom and min. 0.6 mm at 20 mm from
the top of the wall (aluminium min. 1.75 mm).
Handles: 2 stainless steel handles, attached
with strong rivets, rivets must not leak, bent upward to
allow a hanging bar of 10 mm to pass through
(aluminium handles for aluminium pots)
Handles to resist to 20 kg load in the
normal usage position. Rivets must be leaking-proof.
Lid: The 2.5 L frying pan should be designed to fit
properly into the 7 L cooking pot.
Finish: No sharp edges, food grade surface finish
Net weight: minimum 0.60 Kg including lid</v>
      </c>
      <c r="E5" s="27" t="s">
        <v>57</v>
      </c>
      <c r="F5" s="28" t="str">
        <f>'Annex A.1 Bid Form (Technical) '!F5</f>
        <v>pcs</v>
      </c>
      <c r="G5" s="29">
        <f>'Annex A.1 Bid Form (Technical) '!G5</f>
        <v>300</v>
      </c>
      <c r="H5" s="127"/>
      <c r="I5" s="30"/>
      <c r="J5" s="31"/>
      <c r="K5" s="3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s="6" customFormat="1" ht="130.5">
      <c r="A6" s="87"/>
      <c r="B6" s="33">
        <f>'Annex A.1 Bid Form (Technical) '!B6</f>
        <v>2</v>
      </c>
      <c r="C6" s="171" t="str">
        <f>'Annex A.1 Bid Form (Technical) '!C6</f>
        <v>Frying pan</v>
      </c>
      <c r="D6" s="31" t="str">
        <f>'Annex A.1 Bid Form (Technical) '!D6</f>
        <v>Capacity: Min. 2.5 Litres total inner volume.
Material: Stainless steel or aluminium.
Diameter: Adapted to serve as a lid for the
7 L cooking pot.
Thickness: Min. 0.8 mm in the centre of the
bottom.
Handle: 1 detachable stainless steel handle. Handle
to resist 10 kg load in a normal usage position.
Finish: No sharp edges, food grade surface finish.</v>
      </c>
      <c r="E6" s="34" t="s">
        <v>58</v>
      </c>
      <c r="F6" s="35" t="str">
        <f>'Annex A.1 Bid Form (Technical) '!F6</f>
        <v>pcs</v>
      </c>
      <c r="G6" s="36">
        <f>'Annex A.1 Bid Form (Technical) '!G6</f>
        <v>300</v>
      </c>
      <c r="H6" s="127"/>
      <c r="I6" s="30"/>
      <c r="J6" s="31"/>
      <c r="K6" s="32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6" customFormat="1" ht="67" customHeight="1">
      <c r="A7" s="87"/>
      <c r="B7" s="33">
        <f>'Annex A.1 Bid Form (Technical) '!B7</f>
        <v>3</v>
      </c>
      <c r="C7" s="171" t="str">
        <f>'Annex A.1 Bid Form (Technical) '!C7</f>
        <v>Wooden cooking spoon</v>
      </c>
      <c r="D7" s="31" t="str">
        <f>'Annex A.1 Bid Form (Technical) '!D7</f>
        <v>Type: Good strong quality
Material: Hard wood.
Thickness: 10 mm diameter min. for the handle.
Length: Min. 30 cm.
Finish: No sharp edges, smooth finish,
no chips, no knots, food grade surface finish.</v>
      </c>
      <c r="E7" s="37" t="s">
        <v>59</v>
      </c>
      <c r="F7" s="35" t="str">
        <f>'Annex A.1 Bid Form (Technical) '!F7</f>
        <v>pcs</v>
      </c>
      <c r="G7" s="36">
        <f>'Annex A.1 Bid Form (Technical) '!G7</f>
        <v>300</v>
      </c>
      <c r="H7" s="127"/>
      <c r="I7" s="30"/>
      <c r="J7" s="31"/>
      <c r="K7" s="32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6" customFormat="1" ht="68" customHeight="1">
      <c r="A8" s="87"/>
      <c r="B8" s="33">
        <f>'Annex A.1 Bid Form (Technical) '!B8</f>
        <v>4</v>
      </c>
      <c r="C8" s="171" t="str">
        <f>'Annex A.1 Bid Form (Technical) '!C8</f>
        <v>Kitchen knife</v>
      </c>
      <c r="D8" s="31" t="str">
        <f>'Annex A.1 Bid Form (Technical) '!D8</f>
        <v>Type: stainless steel, with wooden handle, Sharp edges
Size: 8"
Material: Stainless steel blade.
Resistance: Must resist a weight of 4kg, applied at the middle of the item.
Handle: Wood, strong durable fixation.
Thickness: Blade min. 1.5 mm, measured
at the middle of the blade.
Length: Min. 8" usable blade.
Finish: No sharp edges apart from the cutting edge, food grade surface
Net weight: minimum 0.05 kg</v>
      </c>
      <c r="E8" s="38" t="s">
        <v>60</v>
      </c>
      <c r="F8" s="35" t="str">
        <f>'Annex A.1 Bid Form (Technical) '!F8</f>
        <v>pcs</v>
      </c>
      <c r="G8" s="36">
        <f>'Annex A.1 Bid Form (Technical) '!G8</f>
        <v>300</v>
      </c>
      <c r="H8" s="127"/>
      <c r="I8" s="30"/>
      <c r="J8" s="31"/>
      <c r="K8" s="32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6" customFormat="1" ht="87">
      <c r="A9" s="87"/>
      <c r="B9" s="33">
        <f>'Annex A.1 Bid Form (Technical) '!B9</f>
        <v>5</v>
      </c>
      <c r="C9" s="171" t="str">
        <f>'Annex A.1 Bid Form (Technical) '!C9</f>
        <v>Serving plate</v>
      </c>
      <c r="D9" s="31" t="str">
        <f>'Annex A.1 Bid Form (Technical) '!D9</f>
        <v>Type: Stainless steel 
Size: 32 cm
Thickness: Min. 0.5 mm in the centre of
the bottom.
Finish: No sharp edges, food grade surface finish
Net weight: minimum 0.20 kg</v>
      </c>
      <c r="E9" s="38" t="s">
        <v>61</v>
      </c>
      <c r="F9" s="35" t="str">
        <f>'Annex A.1 Bid Form (Technical) '!F9</f>
        <v>pcs</v>
      </c>
      <c r="G9" s="36">
        <f>'Annex A.1 Bid Form (Technical) '!G9</f>
        <v>600</v>
      </c>
      <c r="H9" s="127"/>
      <c r="I9" s="30"/>
      <c r="J9" s="31"/>
      <c r="K9" s="32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s="6" customFormat="1" ht="159.5">
      <c r="A10" s="87"/>
      <c r="B10" s="33">
        <f>'Annex A.1 Bid Form (Technical) '!B10</f>
        <v>6</v>
      </c>
      <c r="C10" s="171" t="str">
        <f>'Annex A.1 Bid Form (Technical) '!C10</f>
        <v>Serving spoon</v>
      </c>
      <c r="D10" s="31" t="str">
        <f>'Annex A.1 Bid Form (Technical) '!D10</f>
        <v>Capacity: 100 ml minimum
Resistance: Must resist a weight of 4kg, applied at the middle of the item..
Material: Stainless steel.
Length: 30cm minimum.
Thickness: Min. 1mm in the centre of the scoop.
Handle: Securely welded, or in one piece. Handle to resist to 1kg pulling.
Flat handle with a hole.
Finish: No sharp edges, food grade surface finish.
Net weight: minimum 0.10 kg</v>
      </c>
      <c r="E10" s="37" t="s">
        <v>62</v>
      </c>
      <c r="F10" s="35" t="str">
        <f>'Annex A.1 Bid Form (Technical) '!F10</f>
        <v>pcs</v>
      </c>
      <c r="G10" s="36">
        <f>'Annex A.1 Bid Form (Technical) '!G10</f>
        <v>600</v>
      </c>
      <c r="H10" s="127"/>
      <c r="I10" s="30"/>
      <c r="J10" s="31"/>
      <c r="K10" s="32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s="6" customFormat="1" ht="101.5">
      <c r="A11" s="87"/>
      <c r="B11" s="33">
        <f>'Annex A.1 Bid Form (Technical) '!B11</f>
        <v>7</v>
      </c>
      <c r="C11" s="171" t="str">
        <f>'Annex A.1 Bid Form (Technical) '!C11</f>
        <v>Table spoon</v>
      </c>
      <c r="D11" s="31" t="str">
        <f>'Annex A.1 Bid Form (Technical) '!D11</f>
        <v>Capacity: Min. 10 ml.
Material: One-piece stainless steel, solid.
Resistance: Must resist a weight of 4kg, applied at the middle of the item.
Length: Min. 17 cm.
Thickness: Min. 1 mm in the centre of the scoop.
Finish: No sharp edges, food grade surface finish.</v>
      </c>
      <c r="E11" s="37" t="s">
        <v>63</v>
      </c>
      <c r="F11" s="35" t="str">
        <f>'Annex A.1 Bid Form (Technical) '!F11</f>
        <v>pcs</v>
      </c>
      <c r="G11" s="36">
        <f>'Annex A.1 Bid Form (Technical) '!G11</f>
        <v>1500</v>
      </c>
      <c r="H11" s="127"/>
      <c r="I11" s="30"/>
      <c r="J11" s="31"/>
      <c r="K11" s="32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s="6" customFormat="1" ht="130.5">
      <c r="A12" s="87"/>
      <c r="B12" s="33">
        <f>'Annex A.1 Bid Form (Technical) '!B12</f>
        <v>8</v>
      </c>
      <c r="C12" s="171" t="str">
        <f>'Annex A.1 Bid Form (Technical) '!C12</f>
        <v>Water cup with handle</v>
      </c>
      <c r="D12" s="31" t="str">
        <f>'Annex A.1 Bid Form (Technical) '!D12</f>
        <v>Capacity: Min. 0.3 Litres.
Material: Stainless steel 
Thickness: Min. 0.5 mm in the bottom and
0.4 mm at 20 mm from the top of
the wall. (for stainless steel)
Handle: Securely welded. Handle to resist
to 1 kg pulling.
Finish: No sharp edges, food grade surface finish.
Net weight: minimum 0.10 kg</v>
      </c>
      <c r="E12" s="39" t="s">
        <v>64</v>
      </c>
      <c r="F12" s="35" t="str">
        <f>'Annex A.1 Bid Form (Technical) '!F12</f>
        <v>pcs</v>
      </c>
      <c r="G12" s="36">
        <f>'Annex A.1 Bid Form (Technical) '!G12</f>
        <v>1500</v>
      </c>
      <c r="H12" s="127"/>
      <c r="I12" s="30"/>
      <c r="J12" s="31"/>
      <c r="K12" s="32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s="6" customFormat="1" ht="159.5">
      <c r="A13" s="87"/>
      <c r="B13" s="33">
        <f>'Annex A.1 Bid Form (Technical) '!B13</f>
        <v>9</v>
      </c>
      <c r="C13" s="171" t="str">
        <f>'Annex A.1 Bid Form (Technical) '!C13</f>
        <v>Serving bowl</v>
      </c>
      <c r="D13" s="31" t="str">
        <f>'Annex A.1 Bid Form (Technical) '!D13</f>
        <v>Capacity: 100 ml minimum
Resistance: Must resist a weight of 4kg, applied at the middle of the item..
Material: Stainless steel.
Length: 30cm minimum.
Thickness: Min. 1mm in the centre of the scoop.
Handle: Securely welded, or in one piece. Handle to resist to 1kg pulling.
Flat handle with a hole.
Finish: No sharp edges, food grade surface finish.
Net weight: minimum 0.10 kg</v>
      </c>
      <c r="E13" s="40" t="s">
        <v>62</v>
      </c>
      <c r="F13" s="35" t="str">
        <f>'Annex A.1 Bid Form (Technical) '!F13</f>
        <v>pcs</v>
      </c>
      <c r="G13" s="36">
        <f>'Annex A.1 Bid Form (Technical) '!G13</f>
        <v>1500</v>
      </c>
      <c r="H13" s="127"/>
      <c r="I13" s="30"/>
      <c r="J13" s="31"/>
      <c r="K13" s="32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s="6" customFormat="1" ht="261">
      <c r="A14" s="87"/>
      <c r="B14" s="33">
        <f>'Annex A.1 Bid Form (Technical) '!B14</f>
        <v>10</v>
      </c>
      <c r="C14" s="171" t="str">
        <f>'Annex A.1 Bid Form (Technical) '!C14</f>
        <v>Blanket</v>
      </c>
      <c r="D14" s="31" t="str">
        <f>'Annex A.1 Bid Form (Technical) '!D14</f>
        <v>Type: Thermal woollen blanket
Colour : Grey / Brown
Size : 150 x 200 cm.
Weight : 570 to 1000 gsm.
Make : Woven, dry raised both sides.
Thermal Resistance : 2.5 TOG - 4 TOG
Content ISO 1833 on dry weight : 50% Wool fibres and 80% 
Wool fibbers
Thickness ISO 5084 : 4 mm - 6 mm.
Shrinkage maxi IDO 6330 : Max. 5% warp and weft after 3 
consecutive wash.
Weight loss after washing : Max. 5% warp and weft after 3 
consecutive wash.
Finish : stitched or hemmed on 4 sides.
Tensile Strength : 250N warp and weft minimum.
Organoleptic Test : No bad smell, not irritating to the skin, no dust.
Resistance Test : No ignition to cigratte, No ignition to Flame.
Net weight: minimum 1.85 kg</v>
      </c>
      <c r="E14" s="41" t="s">
        <v>65</v>
      </c>
      <c r="F14" s="35" t="str">
        <f>'Annex A.1 Bid Form (Technical) '!F14</f>
        <v>pcs</v>
      </c>
      <c r="G14" s="36">
        <f>'Annex A.1 Bid Form (Technical) '!G14</f>
        <v>900</v>
      </c>
      <c r="H14" s="127"/>
      <c r="I14" s="30"/>
      <c r="J14" s="31"/>
      <c r="K14" s="32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s="6" customFormat="1" ht="68" customHeight="1">
      <c r="A15" s="87"/>
      <c r="B15" s="33">
        <f>'Annex A.1 Bid Form (Technical) '!B15</f>
        <v>11</v>
      </c>
      <c r="C15" s="171" t="str">
        <f>'Annex A.1 Bid Form (Technical) '!C15</f>
        <v>Sleeping mat</v>
      </c>
      <c r="D15" s="31" t="str">
        <f>'Annex A.1 Bid Form (Technical) '!D15</f>
        <v>Type: Plastic
All the edges are secured either with a woven, bias binding tope with stitches, zig-zag type, through the fabric of the mat
Quality: good with strong edges
Size: 300 X 178 cm</v>
      </c>
      <c r="E15" s="42" t="s">
        <v>66</v>
      </c>
      <c r="F15" s="35" t="str">
        <f>'Annex A.1 Bid Form (Technical) '!F15</f>
        <v>pcs</v>
      </c>
      <c r="G15" s="36">
        <f>'Annex A.1 Bid Form (Technical) '!G15</f>
        <v>600</v>
      </c>
      <c r="H15" s="127"/>
      <c r="I15" s="30"/>
      <c r="J15" s="31"/>
      <c r="K15" s="32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s="6" customFormat="1" ht="116">
      <c r="A16" s="87"/>
      <c r="B16" s="33">
        <f>'Annex A.1 Bid Form (Technical) '!B16</f>
        <v>12</v>
      </c>
      <c r="C16" s="171" t="str">
        <f>'Annex A.1 Bid Form (Technical) '!C16</f>
        <v>Plastic sheet</v>
      </c>
      <c r="D16" s="31" t="str">
        <f>'Annex A.1 Bid Form (Technical) '!D16</f>
        <v>Type: Tarpaulin with Blue strips and eyelets, waterproof, rotproof and UV-resistant Reinforced plastic tarpaulin, Made of woven high density black polyethylene (HDPE) fibbers, warp x weft, laminated on both sides with low density polyethylene (LDPE) coating 
Colour: White
Size:4.00 x 6.00 m ±1%
Net Weight: minimum 2.70 kg
Packing: 5 Pieces / sheets per packet</v>
      </c>
      <c r="E16" s="43" t="s">
        <v>67</v>
      </c>
      <c r="F16" s="35" t="str">
        <f>'Annex A.1 Bid Form (Technical) '!F16</f>
        <v>pcs</v>
      </c>
      <c r="G16" s="36">
        <f>'Annex A.1 Bid Form (Technical) '!G16</f>
        <v>600</v>
      </c>
      <c r="H16" s="127"/>
      <c r="I16" s="30"/>
      <c r="J16" s="31"/>
      <c r="K16" s="3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s="6" customFormat="1" ht="58.5" thickBot="1">
      <c r="A17" s="87"/>
      <c r="B17" s="33">
        <f>'Annex A.1 Bid Form (Technical) '!B17</f>
        <v>13</v>
      </c>
      <c r="C17" s="171" t="str">
        <f>'Annex A.1 Bid Form (Technical) '!C17</f>
        <v>Jerrycan</v>
      </c>
      <c r="D17" s="31" t="str">
        <f>'Annex A.1 Bid Form (Technical) '!D17</f>
        <v>Type: Plastic Capacity: 20 Litters Weight: 180 gram Average Thickness:
0.6mm and minimum corner thickness 0.5 miner diameter of Cap:
Minimum 30 mm Material: Manufactured of food grade LDPE should
not contain toxic elements"</v>
      </c>
      <c r="E17" s="42" t="s">
        <v>68</v>
      </c>
      <c r="F17" s="35" t="str">
        <f>'Annex A.1 Bid Form (Technical) '!F17</f>
        <v>pcs</v>
      </c>
      <c r="G17" s="44">
        <f>'Annex A.1 Bid Form (Technical) '!G17</f>
        <v>600</v>
      </c>
      <c r="H17" s="127"/>
      <c r="I17" s="30"/>
      <c r="J17" s="31"/>
      <c r="K17" s="3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6" customFormat="1" ht="68" customHeight="1" thickBot="1">
      <c r="A18" s="88"/>
      <c r="B18" s="45">
        <f>'Annex A.1 Bid Form (Technical) '!B18</f>
        <v>14</v>
      </c>
      <c r="C18" s="172" t="str">
        <f>'Annex A.1 Bid Form (Technical) '!C18</f>
        <v>Bag/sack</v>
      </c>
      <c r="D18" s="46" t="str">
        <f>'Annex A.1 Bid Form (Technical) '!D18</f>
        <v xml:space="preserve">Capacity: 100 Kg
Material: Polypropylene
Colour: White
Pattern: Plain
Donner &amp; DRC logo </v>
      </c>
      <c r="E18" s="47" t="s">
        <v>69</v>
      </c>
      <c r="F18" s="44" t="str">
        <f>'Annex A.1 Bid Form (Technical) '!F18</f>
        <v>pcs</v>
      </c>
      <c r="G18" s="48">
        <f>'Annex A.1 Bid Form (Technical) '!G18</f>
        <v>300</v>
      </c>
      <c r="H18" s="127"/>
      <c r="I18" s="49"/>
      <c r="J18" s="31"/>
      <c r="K18" s="32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4.5">
      <c r="A19" s="17"/>
      <c r="B19" s="109" t="s">
        <v>36</v>
      </c>
      <c r="C19" s="110"/>
      <c r="D19" s="110"/>
      <c r="E19" s="110"/>
      <c r="F19" s="110"/>
      <c r="G19" s="110"/>
      <c r="H19" s="110"/>
      <c r="I19" s="111"/>
      <c r="J19" s="50" t="s">
        <v>23</v>
      </c>
      <c r="K19" s="51">
        <f>SUM(K5:K8)</f>
        <v>0</v>
      </c>
    </row>
    <row r="20" spans="1:27" ht="14.5">
      <c r="A20" s="17"/>
      <c r="B20" s="112"/>
      <c r="C20" s="113"/>
      <c r="D20" s="113"/>
      <c r="E20" s="113"/>
      <c r="F20" s="113"/>
      <c r="G20" s="113"/>
      <c r="H20" s="113"/>
      <c r="I20" s="114"/>
      <c r="J20" s="52" t="s">
        <v>92</v>
      </c>
      <c r="K20" s="53"/>
    </row>
    <row r="21" spans="1:27" ht="29">
      <c r="A21" s="17"/>
      <c r="B21" s="112"/>
      <c r="C21" s="113"/>
      <c r="D21" s="113"/>
      <c r="E21" s="113"/>
      <c r="F21" s="113"/>
      <c r="G21" s="113"/>
      <c r="H21" s="113"/>
      <c r="I21" s="114"/>
      <c r="J21" s="52" t="s">
        <v>24</v>
      </c>
      <c r="K21" s="54"/>
    </row>
    <row r="22" spans="1:27" ht="15" thickBot="1">
      <c r="A22" s="17"/>
      <c r="B22" s="115"/>
      <c r="C22" s="116"/>
      <c r="D22" s="116"/>
      <c r="E22" s="116"/>
      <c r="F22" s="116"/>
      <c r="G22" s="116"/>
      <c r="H22" s="116"/>
      <c r="I22" s="117"/>
      <c r="J22" s="55" t="s">
        <v>22</v>
      </c>
      <c r="K22" s="56">
        <f>K19+K20</f>
        <v>0</v>
      </c>
    </row>
    <row r="23" spans="1:27" ht="14.5">
      <c r="A23" s="17"/>
      <c r="B23" s="118" t="s">
        <v>0</v>
      </c>
      <c r="C23" s="119"/>
      <c r="D23" s="119"/>
      <c r="E23" s="119"/>
      <c r="F23" s="119"/>
      <c r="G23" s="119"/>
      <c r="H23" s="57"/>
      <c r="I23" s="118" t="s">
        <v>1</v>
      </c>
      <c r="J23" s="119"/>
      <c r="K23" s="120"/>
    </row>
    <row r="24" spans="1:27" ht="32" customHeight="1">
      <c r="A24" s="17"/>
      <c r="B24" s="102" t="s">
        <v>8</v>
      </c>
      <c r="C24" s="103"/>
      <c r="D24" s="93" t="str">
        <f>+'Annex A.1 Bid Form (Technical) '!D22</f>
        <v xml:space="preserve">Khartoum warehouse </v>
      </c>
      <c r="E24" s="94"/>
      <c r="F24" s="94"/>
      <c r="G24" s="94"/>
      <c r="H24" s="95"/>
      <c r="I24" s="60" t="s">
        <v>9</v>
      </c>
      <c r="J24" s="92"/>
      <c r="K24" s="92"/>
    </row>
    <row r="25" spans="1:27" ht="28.5" customHeight="1">
      <c r="A25" s="17"/>
      <c r="B25" s="102" t="s">
        <v>10</v>
      </c>
      <c r="C25" s="103"/>
      <c r="D25" s="93" t="str">
        <f>+'Annex A.1 Bid Form (Technical) '!D23</f>
        <v>90 days after closing of ITB</v>
      </c>
      <c r="E25" s="94"/>
      <c r="F25" s="94"/>
      <c r="G25" s="94"/>
      <c r="H25" s="95"/>
      <c r="I25" s="60" t="s">
        <v>35</v>
      </c>
      <c r="J25" s="92"/>
      <c r="K25" s="92"/>
    </row>
    <row r="26" spans="1:27" ht="34" customHeight="1" thickBot="1">
      <c r="A26" s="17"/>
      <c r="B26" s="89" t="s">
        <v>25</v>
      </c>
      <c r="C26" s="90"/>
      <c r="D26" s="93" t="s">
        <v>93</v>
      </c>
      <c r="E26" s="94"/>
      <c r="F26" s="94"/>
      <c r="G26" s="94"/>
      <c r="H26" s="95"/>
      <c r="I26" s="60" t="s">
        <v>26</v>
      </c>
      <c r="J26" s="91"/>
      <c r="K26" s="91"/>
    </row>
    <row r="27" spans="1:27" ht="34" customHeight="1">
      <c r="A27" s="17"/>
      <c r="B27" s="96" t="str">
        <f>+'Annex A.1 Bid Form (Technical) '!B24</f>
        <v xml:space="preserve">Additional comments to bidders:
This ITB is launched for the purpose of establishing a framework agreement with the supplier for Supply and Delivery of NFI Kits to different states of Sudan for a period of 24 months with the possibility to be extended for another 12 months. 
• A Framework agreement is not binding DRC to place any Purchase Orders. DRC will place orders to the awarded supplier based on the agreement as per its requirement. 
• DRC RECSERVE THE RIGHTS TO CANCEL ANY LOT(S) AND INCREASED OR DECREASED QUANTITIES.
• This tender is divided into four (04)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v>
      </c>
      <c r="C27" s="97"/>
      <c r="D27" s="97"/>
      <c r="E27" s="97"/>
      <c r="F27" s="97"/>
      <c r="G27" s="97"/>
      <c r="H27" s="98"/>
      <c r="I27" s="60" t="s">
        <v>11</v>
      </c>
      <c r="J27" s="92"/>
      <c r="K27" s="92"/>
    </row>
    <row r="28" spans="1:27" ht="50.5" customHeight="1">
      <c r="A28" s="17"/>
      <c r="B28" s="96"/>
      <c r="C28" s="97"/>
      <c r="D28" s="97"/>
      <c r="E28" s="97"/>
      <c r="F28" s="97"/>
      <c r="G28" s="97"/>
      <c r="H28" s="98"/>
      <c r="I28" s="60" t="s">
        <v>17</v>
      </c>
      <c r="J28" s="92"/>
      <c r="K28" s="92"/>
    </row>
    <row r="29" spans="1:27" ht="32.5" customHeight="1">
      <c r="A29" s="17"/>
      <c r="B29" s="96"/>
      <c r="C29" s="97"/>
      <c r="D29" s="97"/>
      <c r="E29" s="97"/>
      <c r="F29" s="97"/>
      <c r="G29" s="97"/>
      <c r="H29" s="98"/>
      <c r="I29" s="60" t="s">
        <v>18</v>
      </c>
      <c r="J29" s="92"/>
      <c r="K29" s="92"/>
    </row>
    <row r="30" spans="1:27" ht="28.5" customHeight="1">
      <c r="A30" s="17"/>
      <c r="B30" s="96"/>
      <c r="C30" s="97"/>
      <c r="D30" s="97"/>
      <c r="E30" s="97"/>
      <c r="F30" s="97"/>
      <c r="G30" s="97"/>
      <c r="H30" s="98"/>
      <c r="I30" s="60" t="s">
        <v>27</v>
      </c>
      <c r="J30" s="92"/>
      <c r="K30" s="92"/>
    </row>
    <row r="31" spans="1:27" ht="46" customHeight="1">
      <c r="A31" s="17"/>
      <c r="B31" s="96"/>
      <c r="C31" s="97"/>
      <c r="D31" s="97"/>
      <c r="E31" s="97"/>
      <c r="F31" s="97"/>
      <c r="G31" s="97"/>
      <c r="H31" s="98"/>
      <c r="I31" s="60" t="s">
        <v>19</v>
      </c>
      <c r="J31" s="92"/>
      <c r="K31" s="92"/>
    </row>
    <row r="32" spans="1:27" ht="89" customHeight="1" thickBot="1">
      <c r="A32" s="17"/>
      <c r="B32" s="99"/>
      <c r="C32" s="100"/>
      <c r="D32" s="100"/>
      <c r="E32" s="100"/>
      <c r="F32" s="100"/>
      <c r="G32" s="100"/>
      <c r="H32" s="101"/>
      <c r="I32" s="63" t="s">
        <v>20</v>
      </c>
      <c r="J32" s="92"/>
      <c r="K32" s="92"/>
    </row>
  </sheetData>
  <protectedRanges>
    <protectedRange sqref="F1 F19:F23" name="Område1_3"/>
    <protectedRange sqref="C5:C18" name="Område1_1"/>
    <protectedRange sqref="E1 E20:E24" name="Område1_5"/>
    <protectedRange sqref="E5:E18" name="Område1_1_3"/>
  </protectedRanges>
  <mergeCells count="26">
    <mergeCell ref="B25:C25"/>
    <mergeCell ref="D1:J1"/>
    <mergeCell ref="B2:G2"/>
    <mergeCell ref="B19:I22"/>
    <mergeCell ref="B23:G23"/>
    <mergeCell ref="I23:K23"/>
    <mergeCell ref="B4:G4"/>
    <mergeCell ref="I4:K4"/>
    <mergeCell ref="H2:K2"/>
    <mergeCell ref="H4:H18"/>
    <mergeCell ref="A5:A18"/>
    <mergeCell ref="B26:C26"/>
    <mergeCell ref="J26:K26"/>
    <mergeCell ref="J27:K27"/>
    <mergeCell ref="J28:K28"/>
    <mergeCell ref="D26:H26"/>
    <mergeCell ref="B27:H32"/>
    <mergeCell ref="J25:K25"/>
    <mergeCell ref="D24:H24"/>
    <mergeCell ref="D25:H25"/>
    <mergeCell ref="J29:K29"/>
    <mergeCell ref="J30:K30"/>
    <mergeCell ref="J31:K31"/>
    <mergeCell ref="J32:K32"/>
    <mergeCell ref="B24:C24"/>
    <mergeCell ref="J24:K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headerFooter>
    <oddHeader>&amp;C&amp;"Calibri,Bold"&amp;8&amp;K000000ITB No. (RFP_KRT_2023_002_FWA_NFI)
Supply and Delivery of Non Food Items
Annex A.4 Content of the NFIs</oddHeader>
    <oddFooter>&amp;LCT PROCUREMENT 06_and 37_ANNEX A - DRC Bid Form for GOODS 
Date: 01-01-2018 •  Valid from: 01-01-2018&amp;CPage &amp;P of &amp;N</oddFooter>
  </headerFooter>
  <rowBreaks count="1" manualBreakCount="1">
    <brk id="12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rogationApplicable xmlns="f892a547-54b2-4c3e-b062-2cef2cebf810">false</DerogationApplicable>
    <CaseOfficer xmlns="f892a547-54b2-4c3e-b062-2cef2cebf810">
      <UserInfo>
        <DisplayName/>
        <AccountId xsi:nil="true"/>
        <AccountType/>
      </UserInfo>
    </CaseOfficer>
    <Donor xmlns="f892a547-54b2-4c3e-b062-2cef2cebf810" xsi:nil="true"/>
    <PRDescription xmlns="f892a547-54b2-4c3e-b062-2cef2cebf810" xsi:nil="true"/>
    <ITB_x002f_RFQ xmlns="f892a547-54b2-4c3e-b062-2cef2cebf810" xsi:nil="true"/>
    <test xmlns="f892a547-54b2-4c3e-b062-2cef2cebf8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139583094525418E18ADE956984978" ma:contentTypeVersion="8" ma:contentTypeDescription="Create a new document." ma:contentTypeScope="" ma:versionID="415b03bf6bbc42b1c066c10a3fcf59d7">
  <xsd:schema xmlns:xsd="http://www.w3.org/2001/XMLSchema" xmlns:xs="http://www.w3.org/2001/XMLSchema" xmlns:p="http://schemas.microsoft.com/office/2006/metadata/properties" xmlns:ns2="f892a547-54b2-4c3e-b062-2cef2cebf810" targetNamespace="http://schemas.microsoft.com/office/2006/metadata/properties" ma:root="true" ma:fieldsID="ffae5970fc4e0383b4d83b85e7792693" ns2:_="">
    <xsd:import namespace="f892a547-54b2-4c3e-b062-2cef2cebf810"/>
    <xsd:element name="properties">
      <xsd:complexType>
        <xsd:sequence>
          <xsd:element name="documentManagement">
            <xsd:complexType>
              <xsd:all>
                <xsd:element ref="ns2:CaseOfficer" minOccurs="0"/>
                <xsd:element ref="ns2:Donor" minOccurs="0"/>
                <xsd:element ref="ns2:PRDescription" minOccurs="0"/>
                <xsd:element ref="ns2:DerogationApplicable" minOccurs="0"/>
                <xsd:element ref="ns2:test" minOccurs="0"/>
                <xsd:element ref="ns2:MediaServiceMetadata" minOccurs="0"/>
                <xsd:element ref="ns2:MediaServiceFastMetadata" minOccurs="0"/>
                <xsd:element ref="ns2:ITB_x002f_RFQ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a547-54b2-4c3e-b062-2cef2cebf810" elementFormDefault="qualified">
    <xsd:import namespace="http://schemas.microsoft.com/office/2006/documentManagement/types"/>
    <xsd:import namespace="http://schemas.microsoft.com/office/infopath/2007/PartnerControls"/>
    <xsd:element name="CaseOfficer" ma:index="8" nillable="true" ma:displayName="Case Officer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9" nillable="true" ma:displayName="Donor" ma:format="Dropdown" ma:internalName="Donor">
      <xsd:simpleType>
        <xsd:restriction base="dms:Text">
          <xsd:maxLength value="255"/>
        </xsd:restriction>
      </xsd:simpleType>
    </xsd:element>
    <xsd:element name="PRDescription" ma:index="10" nillable="true" ma:displayName="PR Description " ma:format="Dropdown" ma:internalName="PRDescription">
      <xsd:simpleType>
        <xsd:restriction base="dms:Text">
          <xsd:maxLength value="255"/>
        </xsd:restriction>
      </xsd:simpleType>
    </xsd:element>
    <xsd:element name="DerogationApplicable" ma:index="11" nillable="true" ma:displayName="Derogation Applicable " ma:default="0" ma:format="Dropdown" ma:internalName="DerogationApplicable">
      <xsd:simpleType>
        <xsd:restriction base="dms:Boolean"/>
      </xsd:simpleType>
    </xsd:element>
    <xsd:element name="test" ma:index="12" nillable="true" ma:displayName="test" ma:format="Dropdown" ma:internalName="test">
      <xsd:simpleType>
        <xsd:restriction base="dms:Choice">
          <xsd:enumeration value="red"/>
          <xsd:enumeration value="yello"/>
          <xsd:enumeration value="Choice 3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ITB_x002f_RFQ" ma:index="15" nillable="true" ma:displayName="ITB/RFP/RFQ" ma:format="Dropdown" ma:internalName="ITB_x002f_RFQ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1199FC-4F7B-41C4-BDF6-5AA173ED8EC6}">
  <ds:schemaRefs>
    <ds:schemaRef ds:uri="http://purl.org/dc/elements/1.1/"/>
    <ds:schemaRef ds:uri="f892a547-54b2-4c3e-b062-2cef2cebf810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1AA2DB-BC32-4231-B03B-B326A85D6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2a547-54b2-4c3e-b062-2cef2cebf8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A.1 Bid Form (Technical) </vt:lpstr>
      <vt:lpstr>Annex A.2  Bid Form (Financial)</vt:lpstr>
      <vt:lpstr>'Annex A.2  Bid Form (Financial)'!Print_Area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Ludovic Cyrille Raphael Barra</dc:creator>
  <cp:lastModifiedBy>Sania Elnour ElMahdi</cp:lastModifiedBy>
  <cp:lastPrinted>2023-02-22T02:26:11Z</cp:lastPrinted>
  <dcterms:created xsi:type="dcterms:W3CDTF">2019-02-13T20:54:56Z</dcterms:created>
  <dcterms:modified xsi:type="dcterms:W3CDTF">2023-02-22T03:01:18Z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0x0101002D139583094525418E18ADE956984978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